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dmaservices.sharepoint.com/sites/ONL-OFF-29/FVA/Förderung/AiF/AiF Anträge/01 AiF Antragsunterlagen/"/>
    </mc:Choice>
  </mc:AlternateContent>
  <xr:revisionPtr revIDLastSave="35" documentId="8_{C99D439E-B064-4FBE-A8AF-150649F86054}" xr6:coauthVersionLast="45" xr6:coauthVersionMax="45" xr10:uidLastSave="{BAAA41AD-F9A0-432F-9B2C-C8C4C9250315}"/>
  <bookViews>
    <workbookView xWindow="-165" yWindow="-165" windowWidth="29130" windowHeight="17730" xr2:uid="{00000000-000D-0000-FFFF-FFFF00000000}"/>
  </bookViews>
  <sheets>
    <sheet name="Fiplan Hochschule" sheetId="5" r:id="rId1"/>
    <sheet name="Arbeitsdiagramm" sheetId="14" r:id="rId2"/>
  </sheets>
  <definedNames>
    <definedName name="_xlnm.Print_Area" localSheetId="0">'Fiplan Hochschule'!$A$1:$H$74</definedName>
    <definedName name="druck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7" i="5" l="1"/>
  <c r="AO25" i="14" l="1"/>
  <c r="AO24" i="14"/>
  <c r="AO23" i="14"/>
  <c r="D35" i="5" l="1"/>
  <c r="C35" i="5"/>
  <c r="E35" i="5"/>
  <c r="F35" i="5"/>
  <c r="C30" i="5"/>
  <c r="C10" i="5"/>
  <c r="C18" i="5"/>
  <c r="E30" i="5"/>
  <c r="D10" i="5"/>
  <c r="E10" i="5"/>
  <c r="D18" i="5"/>
  <c r="M51" i="5"/>
  <c r="A38" i="5" s="1"/>
  <c r="J51" i="5"/>
  <c r="A33" i="5" s="1"/>
  <c r="A32" i="5"/>
  <c r="A36" i="5"/>
  <c r="A35" i="5"/>
  <c r="C14" i="5"/>
  <c r="D14" i="5"/>
  <c r="E14" i="5"/>
  <c r="F14" i="5"/>
  <c r="E18" i="5"/>
  <c r="F18" i="5"/>
  <c r="C22" i="5"/>
  <c r="D22" i="5"/>
  <c r="E22" i="5"/>
  <c r="F22" i="5"/>
  <c r="C26" i="5"/>
  <c r="D26" i="5"/>
  <c r="E26" i="5"/>
  <c r="F26" i="5"/>
  <c r="D30" i="5"/>
  <c r="F30" i="5"/>
  <c r="F10" i="5"/>
  <c r="G48" i="5"/>
  <c r="G49" i="5"/>
  <c r="G50" i="5"/>
  <c r="F53" i="5"/>
  <c r="J9" i="5"/>
  <c r="A12" i="5" s="1"/>
  <c r="A70" i="5"/>
  <c r="J17" i="5"/>
  <c r="J25" i="5"/>
  <c r="A20" i="5" s="1"/>
  <c r="J41" i="5"/>
  <c r="A28" i="5" s="1"/>
  <c r="C87" i="5"/>
  <c r="C97" i="5"/>
  <c r="G92" i="5"/>
  <c r="G77" i="5"/>
  <c r="D53" i="5"/>
  <c r="D64" i="5"/>
  <c r="E53" i="5"/>
  <c r="E64" i="5"/>
  <c r="F64" i="5"/>
  <c r="G59" i="5"/>
  <c r="G60" i="5"/>
  <c r="G61" i="5"/>
  <c r="C53" i="5"/>
  <c r="C64" i="5"/>
  <c r="A15" i="5"/>
  <c r="J33" i="5"/>
  <c r="A24" i="5"/>
  <c r="A27" i="5"/>
  <c r="A23" i="5"/>
  <c r="A26" i="5"/>
  <c r="A22" i="5"/>
  <c r="A16" i="5"/>
  <c r="A30" i="5"/>
  <c r="A31" i="5"/>
  <c r="A19" i="5"/>
  <c r="A11" i="5"/>
  <c r="A18" i="5"/>
  <c r="G80" i="5"/>
  <c r="G81" i="5"/>
  <c r="G82" i="5"/>
  <c r="G83" i="5"/>
  <c r="G84" i="5"/>
  <c r="G79" i="5"/>
  <c r="G78" i="5"/>
  <c r="G93" i="5"/>
  <c r="G94" i="5"/>
  <c r="D87" i="5"/>
  <c r="E87" i="5"/>
  <c r="F87" i="5"/>
  <c r="A14" i="5"/>
  <c r="A10" i="5"/>
  <c r="D97" i="5"/>
  <c r="E97" i="5"/>
  <c r="F97" i="5"/>
  <c r="G53" i="5" l="1"/>
  <c r="G64" i="5"/>
  <c r="G30" i="5"/>
  <c r="G97" i="5"/>
  <c r="G87" i="5"/>
  <c r="G22" i="5"/>
  <c r="G10" i="5"/>
  <c r="G35" i="5"/>
  <c r="C41" i="5"/>
  <c r="C42" i="5" s="1"/>
  <c r="C44" i="5" s="1"/>
  <c r="C55" i="5" s="1"/>
  <c r="C70" i="5" s="1"/>
  <c r="C73" i="5" s="1"/>
  <c r="G26" i="5"/>
  <c r="D41" i="5"/>
  <c r="D42" i="5" s="1"/>
  <c r="D44" i="5" s="1"/>
  <c r="D55" i="5" s="1"/>
  <c r="D70" i="5" s="1"/>
  <c r="D73" i="5" s="1"/>
  <c r="G18" i="5"/>
  <c r="F41" i="5"/>
  <c r="F42" i="5" s="1"/>
  <c r="F44" i="5" s="1"/>
  <c r="F55" i="5" s="1"/>
  <c r="F70" i="5" s="1"/>
  <c r="F73" i="5" s="1"/>
  <c r="E41" i="5"/>
  <c r="E42" i="5" s="1"/>
  <c r="E44" i="5" s="1"/>
  <c r="E55" i="5" s="1"/>
  <c r="E70" i="5" s="1"/>
  <c r="E73" i="5" s="1"/>
  <c r="G14" i="5"/>
  <c r="G41" i="5" l="1"/>
  <c r="G42" i="5" s="1"/>
  <c r="G44" i="5" s="1"/>
  <c r="G55" i="5" s="1"/>
  <c r="G70" i="5" s="1"/>
  <c r="G73" i="5" s="1"/>
</calcChain>
</file>

<file path=xl/sharedStrings.xml><?xml version="1.0" encoding="utf-8"?>
<sst xmlns="http://schemas.openxmlformats.org/spreadsheetml/2006/main" count="136" uniqueCount="80">
  <si>
    <t>Gesamt</t>
  </si>
  <si>
    <t>1. Jahr</t>
  </si>
  <si>
    <t>2. Jahr</t>
  </si>
  <si>
    <t>3. Jahr</t>
  </si>
  <si>
    <t>4. Jahr</t>
  </si>
  <si>
    <t>Zwischensumme</t>
  </si>
  <si>
    <t>h / Monat</t>
  </si>
  <si>
    <t>Thema:</t>
  </si>
  <si>
    <t>Kennwort:</t>
  </si>
  <si>
    <t>Laufzeit:</t>
  </si>
  <si>
    <t>Pauschale (1)</t>
  </si>
  <si>
    <t>Pauschale (2)</t>
  </si>
  <si>
    <t>€ / h</t>
  </si>
  <si>
    <t>Zwischensumme Personalausg.</t>
  </si>
  <si>
    <t>A. Personalkosten</t>
  </si>
  <si>
    <t>Pauschale Personal (7%)</t>
  </si>
  <si>
    <t>Summe Personalausgaben</t>
  </si>
  <si>
    <t>C. Ausgaben für Leistungen Dritter</t>
  </si>
  <si>
    <t>Summe Ausgaben für 
Leistungen Dritter</t>
  </si>
  <si>
    <t>Gesamtsumme</t>
  </si>
  <si>
    <t>Summe Geräteausgaben</t>
  </si>
  <si>
    <t>1 Stck. ......................</t>
  </si>
  <si>
    <t>...............................................</t>
  </si>
  <si>
    <t>B. Ausgaben für Gerätebeschaffung (Einzelwert &gt; 2,5 T€)</t>
  </si>
  <si>
    <t>Summe Verwendung Pauschale</t>
  </si>
  <si>
    <t>Mon</t>
  </si>
  <si>
    <t>1. Forschungsjahr</t>
  </si>
  <si>
    <t>2. Forschungsjahr</t>
  </si>
  <si>
    <t>Personaleinsatz</t>
  </si>
  <si>
    <t>Arbeitsdiagramm</t>
  </si>
  <si>
    <t>Forschungsthema (Kurzform)</t>
  </si>
  <si>
    <t>Name der Forschungsstelle(n)</t>
  </si>
  <si>
    <t>Stand:</t>
  </si>
  <si>
    <t>TT.MM.JJ</t>
  </si>
  <si>
    <t>Monate /Jahr / ges.</t>
  </si>
  <si>
    <t>ant. Monate /Jahr / ges.</t>
  </si>
  <si>
    <t>HPA A</t>
  </si>
  <si>
    <t>HPA E</t>
  </si>
  <si>
    <t>1 Mechaniker</t>
  </si>
  <si>
    <t>D. Pauschale für Sonstige Ausgaben</t>
  </si>
  <si>
    <t>E. Verwendung der Pauschale über 10%</t>
  </si>
  <si>
    <t>F. zusätzliches Versuchsmaterial</t>
  </si>
  <si>
    <t>(Finanzierung durch FVA)</t>
  </si>
  <si>
    <t>Summe Versuchsmaterial</t>
  </si>
  <si>
    <t>HPA B</t>
  </si>
  <si>
    <t>HPA C</t>
  </si>
  <si>
    <t>1 Techniker</t>
  </si>
  <si>
    <t>HPA D</t>
  </si>
  <si>
    <t>1 Laborant</t>
  </si>
  <si>
    <t>Von A u. B gerundet auf volle 10 €</t>
  </si>
  <si>
    <t>Finanzierungsplan für Forschungseinrichtungen der Länder</t>
  </si>
  <si>
    <r>
      <t>von _</t>
    </r>
    <r>
      <rPr>
        <sz val="11"/>
        <rFont val="Arial"/>
        <family val="2"/>
      </rPr>
      <t>_ bis _</t>
    </r>
    <r>
      <rPr>
        <sz val="11"/>
        <rFont val="Arial"/>
        <family val="2"/>
      </rPr>
      <t>__</t>
    </r>
  </si>
  <si>
    <t xml:space="preserve">(Hochschulen) </t>
  </si>
  <si>
    <t>Projekttypen</t>
  </si>
  <si>
    <t>x. Forschungsjahr</t>
  </si>
  <si>
    <t>Phasen</t>
  </si>
  <si>
    <t>x</t>
  </si>
  <si>
    <t>Literaturrecherche</t>
  </si>
  <si>
    <t>AP1</t>
  </si>
  <si>
    <t>AP2</t>
  </si>
  <si>
    <t>AP3</t>
  </si>
  <si>
    <t>…</t>
  </si>
  <si>
    <t>Erstellung Forschungsbericht</t>
  </si>
  <si>
    <t>Ang. m. wiss. Ausbildung</t>
  </si>
  <si>
    <t>Ang. m. staatl. Abschluß</t>
  </si>
  <si>
    <t>Studie/Forschungsantrag</t>
  </si>
  <si>
    <t>stud. Hilfskraft (86h/Mt)</t>
  </si>
  <si>
    <t>€</t>
  </si>
  <si>
    <t xml:space="preserve">1. Jahr </t>
  </si>
  <si>
    <t xml:space="preserve">2. Jahr </t>
  </si>
  <si>
    <t xml:space="preserve">3. Jahr </t>
  </si>
  <si>
    <t xml:space="preserve">4. Jahr </t>
  </si>
  <si>
    <t>1 Dipl.-Ing./Master (Univ.)</t>
  </si>
  <si>
    <t>1 Dipl.-Ing./Bachelor (FH)</t>
  </si>
  <si>
    <t xml:space="preserve">Forschung </t>
  </si>
  <si>
    <t>Vorlage vom 10.06.2020</t>
  </si>
  <si>
    <t>FE 1</t>
  </si>
  <si>
    <t>FE 2</t>
  </si>
  <si>
    <t>Hilfskraft</t>
  </si>
  <si>
    <t>Vorlage vom 09.07.2020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</si>
</sst>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DM&quot;_-;\-* #,##0.00\ &quot;DM&quot;_-;_-* &quot;-&quot;??\ &quot;DM&quot;_-;_-@_-"/>
    <numFmt numFmtId="165" formatCode="_-* #,##0.00\ \€_-;\-* #,##0.00\ \€_-;_-* &quot;-&quot;??\ \€_-;_-@_-"/>
    <numFmt numFmtId="166" formatCode="#,##0.00\ &quot;€/Monat&quot;"/>
    <numFmt numFmtId="167" formatCode="_-* #,##0.00\ [$€]_-;\-* #,##0.00\ [$€]_-;_-* &quot;-&quot;??\ [$€]_-;_-@_-"/>
  </numFmts>
  <fonts count="1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 Rounded MT Bold"/>
      <family val="2"/>
    </font>
    <font>
      <b/>
      <sz val="16"/>
      <name val="Arial Rounded MT Bold"/>
      <family val="2"/>
    </font>
    <font>
      <sz val="11"/>
      <name val="Arial Rounded MT Bold"/>
      <family val="2"/>
    </font>
    <font>
      <sz val="11"/>
      <name val="Arial Rounded MT"/>
      <family val="2"/>
    </font>
    <font>
      <sz val="12"/>
      <name val="Arial Rounded MT"/>
      <family val="2"/>
    </font>
    <font>
      <b/>
      <sz val="12"/>
      <name val="Arial Rounded MT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 applyProtection="1">
      <alignment horizontal="centerContinuous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4" fontId="4" fillId="0" borderId="0" xfId="0" applyNumberFormat="1" applyFont="1" applyAlignment="1" applyProtection="1"/>
    <xf numFmtId="4" fontId="5" fillId="0" borderId="0" xfId="0" applyNumberFormat="1" applyFont="1" applyAlignment="1" applyProtection="1"/>
    <xf numFmtId="0" fontId="4" fillId="0" borderId="0" xfId="0" applyFont="1" applyAlignment="1" applyProtection="1">
      <alignment horizontal="left"/>
    </xf>
    <xf numFmtId="4" fontId="4" fillId="0" borderId="0" xfId="2" applyNumberFormat="1" applyFont="1" applyAlignment="1" applyProtection="1"/>
    <xf numFmtId="0" fontId="4" fillId="0" borderId="0" xfId="0" applyFont="1" applyAlignment="1">
      <alignment horizontal="left"/>
    </xf>
    <xf numFmtId="4" fontId="4" fillId="0" borderId="2" xfId="2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4" fontId="4" fillId="0" borderId="0" xfId="0" applyNumberFormat="1" applyFont="1" applyBorder="1" applyAlignment="1" applyProtection="1"/>
    <xf numFmtId="4" fontId="4" fillId="0" borderId="0" xfId="0" applyNumberFormat="1" applyFont="1" applyAlignment="1"/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4" fillId="0" borderId="0" xfId="0" applyFont="1" applyBorder="1" applyAlignment="1">
      <alignment horizontal="left"/>
    </xf>
    <xf numFmtId="4" fontId="4" fillId="0" borderId="0" xfId="2" applyNumberFormat="1" applyFont="1" applyBorder="1" applyAlignment="1"/>
    <xf numFmtId="0" fontId="5" fillId="0" borderId="0" xfId="0" applyFont="1" applyBorder="1" applyAlignment="1">
      <alignment horizontal="left"/>
    </xf>
    <xf numFmtId="4" fontId="4" fillId="0" borderId="0" xfId="0" applyNumberFormat="1" applyFont="1"/>
    <xf numFmtId="0" fontId="5" fillId="0" borderId="0" xfId="0" applyFont="1" applyBorder="1" applyAlignment="1" applyProtection="1">
      <alignment horizontal="left"/>
    </xf>
    <xf numFmtId="4" fontId="4" fillId="0" borderId="2" xfId="0" applyNumberFormat="1" applyFont="1" applyBorder="1" applyAlignment="1" applyProtection="1"/>
    <xf numFmtId="4" fontId="4" fillId="0" borderId="2" xfId="0" applyNumberFormat="1" applyFont="1" applyBorder="1" applyAlignment="1"/>
    <xf numFmtId="0" fontId="5" fillId="0" borderId="0" xfId="0" applyFont="1" applyAlignment="1">
      <alignment horizontal="left" wrapText="1"/>
    </xf>
    <xf numFmtId="4" fontId="5" fillId="0" borderId="0" xfId="2" applyNumberFormat="1" applyFont="1" applyAlignment="1"/>
    <xf numFmtId="4" fontId="5" fillId="0" borderId="0" xfId="2" applyNumberFormat="1" applyFont="1" applyBorder="1" applyAlignment="1"/>
    <xf numFmtId="4" fontId="5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3" xfId="0" applyNumberFormat="1" applyFont="1" applyBorder="1" applyAlignment="1"/>
    <xf numFmtId="4" fontId="6" fillId="0" borderId="0" xfId="0" applyNumberFormat="1" applyFont="1" applyAlignment="1"/>
    <xf numFmtId="4" fontId="6" fillId="0" borderId="2" xfId="0" applyNumberFormat="1" applyFont="1" applyBorder="1" applyAlignment="1"/>
    <xf numFmtId="4" fontId="2" fillId="0" borderId="0" xfId="0" applyNumberFormat="1" applyFont="1" applyAlignme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4" fontId="4" fillId="2" borderId="0" xfId="0" applyNumberFormat="1" applyFont="1" applyFill="1" applyAlignment="1"/>
    <xf numFmtId="4" fontId="4" fillId="2" borderId="0" xfId="0" applyNumberFormat="1" applyFont="1" applyFill="1" applyBorder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2" fillId="2" borderId="0" xfId="0" applyFont="1" applyFill="1" applyAlignment="1">
      <alignment horizontal="left"/>
    </xf>
    <xf numFmtId="165" fontId="2" fillId="2" borderId="0" xfId="2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166" fontId="4" fillId="0" borderId="0" xfId="0" applyNumberFormat="1" applyFont="1" applyAlignment="1" applyProtection="1">
      <alignment horizontal="left"/>
    </xf>
    <xf numFmtId="4" fontId="4" fillId="0" borderId="0" xfId="0" applyNumberFormat="1" applyFont="1" applyFill="1"/>
    <xf numFmtId="9" fontId="2" fillId="0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4" fontId="2" fillId="0" borderId="2" xfId="0" applyNumberFormat="1" applyFont="1" applyBorder="1" applyAlignment="1">
      <alignment horizontal="center"/>
    </xf>
    <xf numFmtId="1" fontId="2" fillId="2" borderId="0" xfId="2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/>
    <xf numFmtId="0" fontId="1" fillId="0" borderId="2" xfId="0" applyFont="1" applyBorder="1" applyAlignment="1"/>
    <xf numFmtId="0" fontId="1" fillId="0" borderId="2" xfId="0" applyFont="1" applyBorder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7" fontId="2" fillId="2" borderId="0" xfId="1" applyFont="1" applyFill="1" applyAlignment="1">
      <alignment horizontal="center"/>
    </xf>
    <xf numFmtId="0" fontId="2" fillId="0" borderId="0" xfId="2" applyNumberFormat="1" applyFont="1" applyFill="1" applyAlignment="1">
      <alignment horizontal="center"/>
    </xf>
    <xf numFmtId="4" fontId="4" fillId="0" borderId="2" xfId="2" applyNumberFormat="1" applyFont="1" applyBorder="1" applyAlignment="1"/>
    <xf numFmtId="4" fontId="5" fillId="0" borderId="0" xfId="2" applyNumberFormat="1" applyFont="1" applyBorder="1" applyAlignment="1" applyProtection="1"/>
    <xf numFmtId="4" fontId="5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  <xf numFmtId="4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9" fontId="4" fillId="0" borderId="0" xfId="0" applyNumberFormat="1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2" fillId="0" borderId="0" xfId="0" applyFont="1" applyAlignment="1" applyProtection="1">
      <alignment horizontal="centerContinuous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3" borderId="0" xfId="0" applyFont="1" applyFill="1" applyBorder="1"/>
    <xf numFmtId="0" fontId="15" fillId="3" borderId="4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/>
    <xf numFmtId="0" fontId="15" fillId="3" borderId="7" xfId="0" applyFont="1" applyFill="1" applyBorder="1" applyAlignment="1">
      <alignment horizontal="center" vertical="center" textRotation="90"/>
    </xf>
    <xf numFmtId="0" fontId="15" fillId="3" borderId="24" xfId="0" applyFont="1" applyFill="1" applyBorder="1"/>
    <xf numFmtId="0" fontId="15" fillId="3" borderId="7" xfId="0" applyFont="1" applyFill="1" applyBorder="1" applyAlignment="1">
      <alignment horizontal="center" wrapText="1"/>
    </xf>
    <xf numFmtId="0" fontId="15" fillId="3" borderId="5" xfId="0" applyFont="1" applyFill="1" applyBorder="1"/>
    <xf numFmtId="0" fontId="15" fillId="3" borderId="7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/>
    </xf>
    <xf numFmtId="0" fontId="15" fillId="3" borderId="27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4" borderId="24" xfId="0" applyFont="1" applyFill="1" applyBorder="1"/>
    <xf numFmtId="0" fontId="15" fillId="4" borderId="16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left"/>
    </xf>
    <xf numFmtId="0" fontId="15" fillId="4" borderId="27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center"/>
    </xf>
    <xf numFmtId="0" fontId="15" fillId="4" borderId="31" xfId="0" applyFont="1" applyFill="1" applyBorder="1" applyAlignment="1">
      <alignment horizontal="center"/>
    </xf>
    <xf numFmtId="0" fontId="15" fillId="4" borderId="7" xfId="0" applyFont="1" applyFill="1" applyBorder="1"/>
    <xf numFmtId="0" fontId="16" fillId="3" borderId="12" xfId="0" applyFont="1" applyFill="1" applyBorder="1" applyAlignment="1">
      <alignment horizontal="center" vertical="center" textRotation="90" wrapText="1"/>
    </xf>
    <xf numFmtId="0" fontId="15" fillId="3" borderId="32" xfId="0" applyFont="1" applyFill="1" applyBorder="1" applyAlignment="1">
      <alignment horizontal="right"/>
    </xf>
    <xf numFmtId="0" fontId="15" fillId="3" borderId="33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center"/>
    </xf>
    <xf numFmtId="0" fontId="15" fillId="3" borderId="36" xfId="0" applyFont="1" applyFill="1" applyBorder="1" applyAlignment="1">
      <alignment horizontal="center"/>
    </xf>
    <xf numFmtId="0" fontId="15" fillId="3" borderId="37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 vertical="center" textRotation="90" wrapText="1"/>
    </xf>
    <xf numFmtId="0" fontId="15" fillId="3" borderId="39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15" fillId="3" borderId="40" xfId="0" applyFont="1" applyFill="1" applyBorder="1" applyAlignment="1">
      <alignment horizontal="center"/>
    </xf>
    <xf numFmtId="0" fontId="15" fillId="3" borderId="41" xfId="0" applyFont="1" applyFill="1" applyBorder="1" applyAlignment="1">
      <alignment horizontal="center"/>
    </xf>
    <xf numFmtId="0" fontId="15" fillId="3" borderId="42" xfId="0" applyFont="1" applyFill="1" applyBorder="1" applyAlignment="1">
      <alignment horizontal="center"/>
    </xf>
    <xf numFmtId="0" fontId="15" fillId="3" borderId="43" xfId="0" applyFont="1" applyFill="1" applyBorder="1" applyAlignment="1">
      <alignment horizontal="center"/>
    </xf>
    <xf numFmtId="0" fontId="15" fillId="3" borderId="44" xfId="0" applyFont="1" applyFill="1" applyBorder="1" applyAlignment="1">
      <alignment horizontal="center"/>
    </xf>
    <xf numFmtId="0" fontId="15" fillId="3" borderId="44" xfId="0" applyFont="1" applyFill="1" applyBorder="1" applyAlignment="1">
      <alignment horizontal="right"/>
    </xf>
    <xf numFmtId="0" fontId="15" fillId="3" borderId="23" xfId="0" applyFont="1" applyFill="1" applyBorder="1" applyAlignment="1">
      <alignment horizontal="center" vertical="center" textRotation="90" wrapText="1"/>
    </xf>
    <xf numFmtId="0" fontId="15" fillId="3" borderId="18" xfId="0" applyFont="1" applyFill="1" applyBorder="1" applyAlignment="1">
      <alignment horizontal="right"/>
    </xf>
    <xf numFmtId="0" fontId="15" fillId="3" borderId="17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3" borderId="45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46" xfId="0" applyFont="1" applyFill="1" applyBorder="1" applyAlignment="1">
      <alignment horizontal="center"/>
    </xf>
    <xf numFmtId="0" fontId="15" fillId="3" borderId="8" xfId="0" applyFont="1" applyFill="1" applyBorder="1"/>
    <xf numFmtId="0" fontId="15" fillId="3" borderId="9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47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right"/>
    </xf>
    <xf numFmtId="0" fontId="15" fillId="3" borderId="38" xfId="0" applyFont="1" applyFill="1" applyBorder="1" applyAlignment="1">
      <alignment horizontal="right"/>
    </xf>
    <xf numFmtId="0" fontId="15" fillId="3" borderId="45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2" fontId="15" fillId="3" borderId="36" xfId="0" applyNumberFormat="1" applyFont="1" applyFill="1" applyBorder="1" applyAlignment="1">
      <alignment horizontal="center"/>
    </xf>
    <xf numFmtId="2" fontId="15" fillId="3" borderId="34" xfId="0" applyNumberFormat="1" applyFont="1" applyFill="1" applyBorder="1" applyAlignment="1">
      <alignment horizontal="center"/>
    </xf>
    <xf numFmtId="2" fontId="15" fillId="3" borderId="35" xfId="0" applyNumberFormat="1" applyFont="1" applyFill="1" applyBorder="1" applyAlignment="1">
      <alignment horizontal="center"/>
    </xf>
    <xf numFmtId="2" fontId="15" fillId="3" borderId="33" xfId="0" applyNumberFormat="1" applyFont="1" applyFill="1" applyBorder="1" applyAlignment="1">
      <alignment horizontal="center"/>
    </xf>
    <xf numFmtId="2" fontId="15" fillId="3" borderId="48" xfId="0" applyNumberFormat="1" applyFont="1" applyFill="1" applyBorder="1" applyAlignment="1">
      <alignment horizontal="center"/>
    </xf>
    <xf numFmtId="2" fontId="15" fillId="3" borderId="49" xfId="0" applyNumberFormat="1" applyFont="1" applyFill="1" applyBorder="1" applyAlignment="1">
      <alignment horizontal="center"/>
    </xf>
    <xf numFmtId="2" fontId="15" fillId="3" borderId="50" xfId="0" applyNumberFormat="1" applyFont="1" applyFill="1" applyBorder="1" applyAlignment="1">
      <alignment horizontal="center"/>
    </xf>
    <xf numFmtId="2" fontId="15" fillId="3" borderId="51" xfId="0" applyNumberFormat="1" applyFont="1" applyFill="1" applyBorder="1" applyAlignment="1">
      <alignment horizontal="center"/>
    </xf>
    <xf numFmtId="2" fontId="15" fillId="3" borderId="19" xfId="0" applyNumberFormat="1" applyFont="1" applyFill="1" applyBorder="1" applyAlignment="1">
      <alignment horizontal="center"/>
    </xf>
    <xf numFmtId="2" fontId="15" fillId="3" borderId="20" xfId="0" applyNumberFormat="1" applyFont="1" applyFill="1" applyBorder="1" applyAlignment="1">
      <alignment horizontal="center"/>
    </xf>
    <xf numFmtId="2" fontId="15" fillId="3" borderId="21" xfId="0" applyNumberFormat="1" applyFont="1" applyFill="1" applyBorder="1" applyAlignment="1">
      <alignment horizontal="center"/>
    </xf>
    <xf numFmtId="2" fontId="15" fillId="3" borderId="17" xfId="0" applyNumberFormat="1" applyFont="1" applyFill="1" applyBorder="1" applyAlignment="1">
      <alignment horizontal="center"/>
    </xf>
    <xf numFmtId="2" fontId="15" fillId="3" borderId="22" xfId="0" applyNumberFormat="1" applyFont="1" applyFill="1" applyBorder="1" applyAlignment="1">
      <alignment horizontal="center"/>
    </xf>
    <xf numFmtId="2" fontId="15" fillId="3" borderId="7" xfId="0" applyNumberFormat="1" applyFont="1" applyFill="1" applyBorder="1" applyAlignment="1">
      <alignment horizontal="center"/>
    </xf>
    <xf numFmtId="165" fontId="2" fillId="5" borderId="0" xfId="2" applyNumberFormat="1" applyFont="1" applyFill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6" fillId="3" borderId="24" xfId="0" applyFont="1" applyFill="1" applyBorder="1" applyAlignment="1">
      <alignment vertical="center" textRotation="90" wrapText="1"/>
    </xf>
    <xf numFmtId="0" fontId="15" fillId="3" borderId="38" xfId="0" applyFont="1" applyFill="1" applyBorder="1" applyAlignment="1">
      <alignment vertical="center" textRotation="90" wrapText="1"/>
    </xf>
    <xf numFmtId="0" fontId="15" fillId="3" borderId="45" xfId="0" applyFont="1" applyFill="1" applyBorder="1" applyAlignment="1">
      <alignment vertical="center" textRotation="90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63</xdr:row>
      <xdr:rowOff>76200</xdr:rowOff>
    </xdr:from>
    <xdr:to>
      <xdr:col>10</xdr:col>
      <xdr:colOff>28575</xdr:colOff>
      <xdr:row>68</xdr:row>
      <xdr:rowOff>76200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7477125" y="12496800"/>
          <a:ext cx="2847975" cy="1171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Beschluss FVA-Vorstand: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bei theoretischen Vorhaben nur 10%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bei experimentellen Vorhaben max .20%  Verwendung der Pauschale über 10% explizit (in Kurzform) unter Punkt E. begründen</a:t>
          </a:r>
          <a:endParaRPr lang="de-DE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466725</xdr:colOff>
      <xdr:row>0</xdr:row>
      <xdr:rowOff>85725</xdr:rowOff>
    </xdr:from>
    <xdr:to>
      <xdr:col>10</xdr:col>
      <xdr:colOff>9525</xdr:colOff>
      <xdr:row>3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7915275" y="85725"/>
          <a:ext cx="2390775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Graue Felder müssen ausgefüllt werden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tabSelected="1" zoomScaleNormal="100" workbookViewId="0">
      <selection activeCell="A2" sqref="A2"/>
    </sheetView>
  </sheetViews>
  <sheetFormatPr baseColWidth="10" defaultColWidth="11.42578125" defaultRowHeight="15"/>
  <cols>
    <col min="1" max="1" width="30.140625" style="1" customWidth="1"/>
    <col min="2" max="2" width="2.28515625" style="1" customWidth="1"/>
    <col min="3" max="7" width="13.5703125" style="4" customWidth="1"/>
    <col min="8" max="8" width="11.42578125" style="1"/>
    <col min="9" max="9" width="25.7109375" style="1" bestFit="1" customWidth="1"/>
    <col min="10" max="10" width="17" style="4" customWidth="1"/>
    <col min="11" max="11" width="3.28515625" style="1" customWidth="1"/>
    <col min="12" max="12" width="25.7109375" style="1" customWidth="1"/>
    <col min="13" max="13" width="14.42578125" style="1" customWidth="1"/>
    <col min="14" max="16384" width="11.42578125" style="1"/>
  </cols>
  <sheetData>
    <row r="1" spans="1:10" s="84" customFormat="1" ht="20.45" customHeight="1">
      <c r="A1" s="81"/>
      <c r="B1" s="81"/>
      <c r="C1" s="81" t="s">
        <v>50</v>
      </c>
      <c r="D1" s="82"/>
      <c r="E1" s="82"/>
      <c r="F1" s="82"/>
      <c r="G1" s="83"/>
      <c r="J1" s="82"/>
    </row>
    <row r="2" spans="1:10" s="84" customFormat="1" ht="20.45" customHeight="1">
      <c r="A2" s="85" t="s">
        <v>79</v>
      </c>
      <c r="B2" s="81"/>
      <c r="C2" s="81" t="s">
        <v>52</v>
      </c>
      <c r="D2" s="82"/>
      <c r="E2" s="82"/>
      <c r="F2" s="82"/>
      <c r="G2" s="83"/>
      <c r="J2" s="82"/>
    </row>
    <row r="3" spans="1:10" s="88" customFormat="1" ht="20.45" customHeight="1">
      <c r="A3" s="86" t="s">
        <v>7</v>
      </c>
      <c r="B3" s="86"/>
      <c r="C3" s="86"/>
      <c r="D3" s="87"/>
      <c r="E3" s="87"/>
      <c r="F3" s="87"/>
      <c r="G3" s="87"/>
      <c r="J3" s="89"/>
    </row>
    <row r="4" spans="1:10" s="88" customFormat="1" ht="20.45" customHeight="1">
      <c r="A4" s="86" t="s">
        <v>8</v>
      </c>
      <c r="B4" s="86"/>
      <c r="C4" s="86"/>
      <c r="D4" s="87"/>
      <c r="E4" s="87"/>
      <c r="F4" s="87"/>
      <c r="G4" s="87"/>
      <c r="I4" s="90"/>
      <c r="J4" s="89"/>
    </row>
    <row r="5" spans="1:10" ht="20.45" customHeight="1">
      <c r="A5" s="8" t="s">
        <v>9</v>
      </c>
      <c r="B5" s="8"/>
      <c r="C5" s="8" t="s">
        <v>51</v>
      </c>
      <c r="D5" s="9"/>
      <c r="E5" s="9"/>
      <c r="F5" s="9"/>
      <c r="G5" s="9"/>
    </row>
    <row r="6" spans="1:10" ht="6" customHeight="1">
      <c r="A6" s="8"/>
      <c r="B6" s="8"/>
      <c r="C6" s="8"/>
      <c r="D6" s="9"/>
      <c r="E6" s="9"/>
      <c r="F6" s="9"/>
      <c r="G6" s="9"/>
      <c r="J6" s="3"/>
    </row>
    <row r="7" spans="1:10" ht="15.75">
      <c r="A7" s="10"/>
      <c r="B7" s="10"/>
      <c r="C7" s="11" t="s">
        <v>68</v>
      </c>
      <c r="D7" s="11" t="s">
        <v>69</v>
      </c>
      <c r="E7" s="11" t="s">
        <v>70</v>
      </c>
      <c r="F7" s="11" t="s">
        <v>71</v>
      </c>
      <c r="G7" s="12"/>
      <c r="I7" s="47" t="s">
        <v>72</v>
      </c>
      <c r="J7" s="48"/>
    </row>
    <row r="8" spans="1:10" ht="16.5" thickBot="1">
      <c r="A8" s="13"/>
      <c r="B8" s="13"/>
      <c r="C8" s="14" t="s">
        <v>67</v>
      </c>
      <c r="D8" s="14" t="s">
        <v>67</v>
      </c>
      <c r="E8" s="14" t="s">
        <v>67</v>
      </c>
      <c r="F8" s="14" t="s">
        <v>67</v>
      </c>
      <c r="G8" s="14" t="s">
        <v>0</v>
      </c>
      <c r="I8" s="54" t="s">
        <v>36</v>
      </c>
      <c r="J8" s="55">
        <v>4400</v>
      </c>
    </row>
    <row r="9" spans="1:10" s="2" customFormat="1" ht="15.75">
      <c r="A9" s="15" t="s">
        <v>14</v>
      </c>
      <c r="B9" s="15"/>
      <c r="C9" s="16"/>
      <c r="D9" s="17"/>
      <c r="E9" s="17"/>
      <c r="F9" s="17"/>
      <c r="G9" s="17"/>
      <c r="I9" s="1" t="s">
        <v>34</v>
      </c>
      <c r="J9" s="4">
        <f>SUM(J10:J13)</f>
        <v>0</v>
      </c>
    </row>
    <row r="10" spans="1:10" ht="15.75">
      <c r="A10" s="18" t="str">
        <f>I7 &amp; ", "</f>
        <v xml:space="preserve">1 Dipl.-Ing./Master (Univ.), </v>
      </c>
      <c r="B10" s="15"/>
      <c r="C10" s="19">
        <f>ROUND(J10*$J$8/10,0)*10</f>
        <v>0</v>
      </c>
      <c r="D10" s="19">
        <f>ROUND($J11*$J$8/10,0)*10</f>
        <v>0</v>
      </c>
      <c r="E10" s="19">
        <f>ROUND($J12*$J$8/10,0)*10</f>
        <v>0</v>
      </c>
      <c r="F10" s="19">
        <f>ROUND($J13*$J$8/10,0)*10</f>
        <v>0</v>
      </c>
      <c r="G10" s="19">
        <f>SUM(C10:F10)</f>
        <v>0</v>
      </c>
      <c r="I10" s="1" t="s">
        <v>1</v>
      </c>
      <c r="J10" s="56"/>
    </row>
    <row r="11" spans="1:10">
      <c r="A11" s="18" t="str">
        <f>I8&amp;" (x "&amp;TEXT(J8,"#.###,00 €") &amp; " )"</f>
        <v>HPA A (x 4.400,00 € )</v>
      </c>
      <c r="B11" s="18"/>
      <c r="C11" s="19"/>
      <c r="D11" s="19"/>
      <c r="E11" s="19"/>
      <c r="F11" s="19"/>
      <c r="G11" s="19"/>
      <c r="I11" s="1" t="s">
        <v>2</v>
      </c>
      <c r="J11" s="56"/>
    </row>
    <row r="12" spans="1:10">
      <c r="A12" s="18" t="str">
        <f>J10&amp;" / "&amp;J11&amp;" / "&amp;J12&amp;" / "&amp;J13&amp;" = "&amp;J9&amp;" Monate"</f>
        <v xml:space="preserve"> /  /  /  = 0 Monate</v>
      </c>
      <c r="B12" s="18"/>
      <c r="C12" s="19"/>
      <c r="D12" s="19"/>
      <c r="E12" s="19"/>
      <c r="F12" s="19"/>
      <c r="G12" s="19"/>
      <c r="I12" s="1" t="s">
        <v>3</v>
      </c>
      <c r="J12" s="56"/>
    </row>
    <row r="13" spans="1:10">
      <c r="A13" s="18"/>
      <c r="B13" s="18"/>
      <c r="C13" s="19"/>
      <c r="D13" s="19"/>
      <c r="E13" s="19"/>
      <c r="F13" s="19"/>
      <c r="G13" s="19"/>
      <c r="I13" s="1" t="s">
        <v>4</v>
      </c>
      <c r="J13" s="56"/>
    </row>
    <row r="14" spans="1:10">
      <c r="A14" s="18" t="str">
        <f>I15 &amp; ", "</f>
        <v xml:space="preserve">1 Dipl.-Ing./Bachelor (FH), </v>
      </c>
      <c r="B14" s="27"/>
      <c r="C14" s="30">
        <f>ROUND(J18*$J16/10,0)*10</f>
        <v>0</v>
      </c>
      <c r="D14" s="30">
        <f>ROUND(J19*$J16/10,0)*10</f>
        <v>0</v>
      </c>
      <c r="E14" s="30">
        <f>ROUND(J20*$J16/10,0)*10</f>
        <v>0</v>
      </c>
      <c r="F14" s="30">
        <f>ROUND(J21*$J16/10,0)*10</f>
        <v>0</v>
      </c>
      <c r="G14" s="19">
        <f>SUM(C14:F14)</f>
        <v>0</v>
      </c>
    </row>
    <row r="15" spans="1:10" ht="15.75">
      <c r="A15" s="18" t="str">
        <f>I$16&amp;" (x "&amp;TEXT(J16,"#.###,00 €") &amp; " )"</f>
        <v>HPA B (x 4.185,00 € )</v>
      </c>
      <c r="B15" s="20"/>
      <c r="C15" s="19"/>
      <c r="D15" s="24"/>
      <c r="E15" s="24"/>
      <c r="F15" s="24"/>
      <c r="G15" s="24"/>
      <c r="I15" s="47" t="s">
        <v>73</v>
      </c>
      <c r="J15" s="48"/>
    </row>
    <row r="16" spans="1:10">
      <c r="A16" s="8" t="str">
        <f>"ant. "&amp;J18&amp;" / "&amp;J19&amp;" / "&amp;J20&amp;" / "&amp;J21&amp;" = "&amp;J17&amp;" Monate"</f>
        <v>ant.  /  /  /  = 0 Monate</v>
      </c>
      <c r="B16" s="20"/>
      <c r="C16" s="19"/>
      <c r="D16" s="28"/>
      <c r="E16" s="28"/>
      <c r="F16" s="28"/>
      <c r="G16" s="28"/>
      <c r="I16" s="54" t="s">
        <v>44</v>
      </c>
      <c r="J16" s="55">
        <v>4185</v>
      </c>
    </row>
    <row r="17" spans="1:10">
      <c r="A17" s="8"/>
      <c r="B17" s="20"/>
      <c r="C17" s="19"/>
      <c r="D17" s="28"/>
      <c r="E17" s="28"/>
      <c r="F17" s="28"/>
      <c r="G17" s="19"/>
      <c r="I17" s="1" t="s">
        <v>35</v>
      </c>
      <c r="J17" s="4">
        <f>SUM(J18:J21)</f>
        <v>0</v>
      </c>
    </row>
    <row r="18" spans="1:10">
      <c r="A18" s="18" t="str">
        <f>I$23 &amp; ", "</f>
        <v xml:space="preserve">1 Techniker, </v>
      </c>
      <c r="B18" s="18"/>
      <c r="C18" s="19">
        <f>ROUND(J26*$J24/10,0)*10</f>
        <v>0</v>
      </c>
      <c r="D18" s="19">
        <f>ROUND(J27*$J24/10,0)*10</f>
        <v>0</v>
      </c>
      <c r="E18" s="19">
        <f>ROUND(J28*$J24/10,0)*10</f>
        <v>0</v>
      </c>
      <c r="F18" s="19">
        <f>ROUND(J29*$J24/10,0)*10</f>
        <v>0</v>
      </c>
      <c r="G18" s="19">
        <f>SUM(C18:F18)</f>
        <v>0</v>
      </c>
      <c r="I18" s="1" t="s">
        <v>1</v>
      </c>
      <c r="J18" s="56"/>
    </row>
    <row r="19" spans="1:10">
      <c r="A19" s="18" t="str">
        <f>I$24&amp;" (x "&amp;TEXT(J24,"#.###,00 €") &amp; " )"</f>
        <v>HPA C (x 4.035,00 € )</v>
      </c>
      <c r="B19" s="18"/>
      <c r="C19" s="19"/>
      <c r="D19" s="19"/>
      <c r="E19" s="19"/>
      <c r="F19" s="19"/>
      <c r="G19" s="19"/>
      <c r="I19" s="1" t="s">
        <v>2</v>
      </c>
      <c r="J19" s="56"/>
    </row>
    <row r="20" spans="1:10">
      <c r="A20" s="8" t="str">
        <f>"ant. "&amp;J26&amp;" / "&amp;J27&amp;" / "&amp;J28&amp;" / "&amp;J29&amp;" = "&amp;J25&amp;" Monate"</f>
        <v>ant.  /  /  /  = 0 Monate</v>
      </c>
      <c r="B20" s="18"/>
      <c r="C20" s="19"/>
      <c r="D20" s="19"/>
      <c r="E20" s="19"/>
      <c r="F20" s="19"/>
      <c r="G20" s="19"/>
      <c r="I20" s="1" t="s">
        <v>3</v>
      </c>
      <c r="J20" s="56"/>
    </row>
    <row r="21" spans="1:10">
      <c r="I21" s="1" t="s">
        <v>4</v>
      </c>
      <c r="J21" s="56"/>
    </row>
    <row r="22" spans="1:10">
      <c r="A22" s="18" t="str">
        <f>I31 &amp; ", "</f>
        <v xml:space="preserve">1 Laborant, </v>
      </c>
      <c r="B22" s="27"/>
      <c r="C22" s="30">
        <f>ROUND(J34*$J32/10,0)*10</f>
        <v>0</v>
      </c>
      <c r="D22" s="30">
        <f>ROUND(J35*$J32/10,0)*10</f>
        <v>0</v>
      </c>
      <c r="E22" s="30">
        <f>ROUND(J36*$J32/10,0)*10</f>
        <v>0</v>
      </c>
      <c r="F22" s="30">
        <f>ROUND(J37*$J32/10,0)*10</f>
        <v>0</v>
      </c>
      <c r="G22" s="19">
        <f>SUM(C22:F22)</f>
        <v>0</v>
      </c>
    </row>
    <row r="23" spans="1:10" ht="15.75">
      <c r="A23" s="8" t="str">
        <f>I$32 &amp;" (x " &amp;TEXT(J32, "#.###,00€" ) &amp; ")"</f>
        <v>HPA D (x 3.720,00€)</v>
      </c>
      <c r="B23" s="20"/>
      <c r="C23" s="30"/>
      <c r="D23" s="24"/>
      <c r="E23" s="24"/>
      <c r="F23" s="24"/>
      <c r="G23" s="24"/>
      <c r="I23" s="47" t="s">
        <v>46</v>
      </c>
      <c r="J23" s="48"/>
    </row>
    <row r="24" spans="1:10">
      <c r="A24" s="8" t="str">
        <f>J34&amp;" / "&amp;J35&amp;" / "&amp;J36&amp;" / "&amp;J37&amp;" = "&amp;J33&amp;" Monate"</f>
        <v xml:space="preserve"> /  /  /  = 0 Monate</v>
      </c>
      <c r="B24" s="20"/>
      <c r="C24" s="30"/>
      <c r="D24" s="28"/>
      <c r="E24" s="28"/>
      <c r="F24" s="28"/>
      <c r="G24" s="28"/>
      <c r="I24" s="54" t="s">
        <v>45</v>
      </c>
      <c r="J24" s="55">
        <v>4035</v>
      </c>
    </row>
    <row r="25" spans="1:10">
      <c r="B25" s="20"/>
      <c r="C25" s="30"/>
      <c r="D25" s="28"/>
      <c r="E25" s="28"/>
      <c r="F25" s="28"/>
      <c r="G25" s="19"/>
      <c r="I25" s="1" t="s">
        <v>35</v>
      </c>
      <c r="J25" s="4">
        <f>SUM(J26:J29)</f>
        <v>0</v>
      </c>
    </row>
    <row r="26" spans="1:10">
      <c r="A26" s="1" t="str">
        <f>I39 &amp; ", "</f>
        <v xml:space="preserve">1 Mechaniker, </v>
      </c>
      <c r="C26" s="30">
        <f>ROUND(J42*$J40/10,0)*10</f>
        <v>0</v>
      </c>
      <c r="D26" s="30">
        <f>ROUND(J43*$J40/10,0)*10</f>
        <v>0</v>
      </c>
      <c r="E26" s="30">
        <f>ROUND(J44*$J40/10,0)*10</f>
        <v>0</v>
      </c>
      <c r="F26" s="30">
        <f>ROUND(J45*$J40/10,0)*10</f>
        <v>0</v>
      </c>
      <c r="G26" s="79">
        <f>SUM(C26:F26)</f>
        <v>0</v>
      </c>
      <c r="I26" s="1" t="s">
        <v>1</v>
      </c>
      <c r="J26" s="56"/>
    </row>
    <row r="27" spans="1:10">
      <c r="A27" s="18" t="str">
        <f>I$40 &amp;" (x " &amp;TEXT(J40, "#.###,00€") &amp;")"</f>
        <v>HPA E (x 3.565,00€)</v>
      </c>
      <c r="B27" s="27"/>
      <c r="C27" s="59"/>
      <c r="D27" s="59"/>
      <c r="E27" s="59"/>
      <c r="F27" s="59"/>
      <c r="G27" s="19"/>
      <c r="I27" s="1" t="s">
        <v>2</v>
      </c>
      <c r="J27" s="56"/>
    </row>
    <row r="28" spans="1:10">
      <c r="A28" s="8" t="str">
        <f>J42&amp;" / "&amp;J43&amp;" / "&amp;J44&amp;" / "&amp;J45&amp;" = "&amp;J41&amp;" Monate"</f>
        <v xml:space="preserve"> /  /  /  = 0 Monate</v>
      </c>
      <c r="B28" s="20"/>
      <c r="C28" s="19"/>
      <c r="D28" s="24"/>
      <c r="E28" s="24"/>
      <c r="F28" s="24"/>
      <c r="G28" s="24"/>
      <c r="I28" s="1" t="s">
        <v>3</v>
      </c>
      <c r="J28" s="56"/>
    </row>
    <row r="29" spans="1:10">
      <c r="A29" s="58"/>
      <c r="B29" s="20"/>
      <c r="C29" s="19"/>
      <c r="D29" s="28"/>
      <c r="E29" s="28"/>
      <c r="F29" s="28"/>
      <c r="G29" s="28"/>
      <c r="I29" s="1" t="s">
        <v>4</v>
      </c>
      <c r="J29" s="56"/>
    </row>
    <row r="30" spans="1:10">
      <c r="A30" s="8" t="str">
        <f>I48 &amp; " , "</f>
        <v xml:space="preserve">Hilfskraft , </v>
      </c>
      <c r="B30" s="20"/>
      <c r="C30" s="19">
        <f>ROUND(J52*$J49*$J50/10,0)*10</f>
        <v>0</v>
      </c>
      <c r="D30" s="19">
        <f>ROUND(J53*$J49*$J50/10,0)*10</f>
        <v>0</v>
      </c>
      <c r="E30" s="19">
        <f>ROUND(J54*$J49*$J50/10,0)*10</f>
        <v>0</v>
      </c>
      <c r="F30" s="19">
        <f>ROUND(J55*$J49*$J50/10,0)*10</f>
        <v>0</v>
      </c>
      <c r="G30" s="19">
        <f>SUM(C30:F30)</f>
        <v>0</v>
      </c>
      <c r="I30" s="5"/>
      <c r="J30" s="5"/>
    </row>
    <row r="31" spans="1:10" ht="15.75">
      <c r="A31" s="8" t="str">
        <f>J49&amp;" "&amp;I49&amp;" , "&amp;J50 &amp; "€"</f>
        <v>86 h / Monat , 10,03€</v>
      </c>
      <c r="B31" s="20"/>
      <c r="C31" s="19"/>
      <c r="D31" s="28"/>
      <c r="E31" s="28"/>
      <c r="F31" s="28"/>
      <c r="G31" s="19"/>
      <c r="I31" s="47" t="s">
        <v>48</v>
      </c>
      <c r="J31" s="48"/>
    </row>
    <row r="32" spans="1:10">
      <c r="A32" s="58">
        <f>J49*J50</f>
        <v>862.57999999999993</v>
      </c>
      <c r="B32" s="20"/>
      <c r="C32" s="19"/>
      <c r="D32" s="28"/>
      <c r="E32" s="28"/>
      <c r="F32" s="28"/>
      <c r="G32" s="19"/>
      <c r="I32" s="54" t="s">
        <v>47</v>
      </c>
      <c r="J32" s="55">
        <v>3720</v>
      </c>
    </row>
    <row r="33" spans="1:13">
      <c r="A33" s="8" t="str">
        <f>J52&amp;" / "&amp;J53&amp;" / "&amp;J54&amp;" / "&amp;J55&amp;" = "&amp;J51&amp;" Monate"</f>
        <v xml:space="preserve"> /  /  /  = 0 Monate</v>
      </c>
      <c r="B33" s="20"/>
      <c r="C33" s="19"/>
      <c r="D33" s="28"/>
      <c r="E33" s="28"/>
      <c r="F33" s="28"/>
      <c r="G33" s="19"/>
      <c r="I33" s="1" t="s">
        <v>35</v>
      </c>
      <c r="J33" s="4">
        <f>SUM(J34:J37)</f>
        <v>0</v>
      </c>
    </row>
    <row r="34" spans="1:13">
      <c r="A34" s="8"/>
      <c r="B34" s="20"/>
      <c r="C34" s="19"/>
      <c r="D34" s="28"/>
      <c r="E34" s="28"/>
      <c r="F34" s="28"/>
      <c r="G34" s="19"/>
      <c r="I34" s="1" t="s">
        <v>1</v>
      </c>
      <c r="J34" s="56"/>
    </row>
    <row r="35" spans="1:13">
      <c r="A35" s="8" t="str">
        <f>L48 &amp; " , "</f>
        <v xml:space="preserve">Hilfskraft , </v>
      </c>
      <c r="B35" s="20"/>
      <c r="C35" s="19">
        <f>ROUND(M52*$M49*$M50/10,0)*10</f>
        <v>0</v>
      </c>
      <c r="D35" s="19">
        <f>ROUND(M53*$M49*$M50/10,0)*10</f>
        <v>0</v>
      </c>
      <c r="E35" s="19">
        <f>ROUND(M54*$M49*$M50/10,0)*10</f>
        <v>0</v>
      </c>
      <c r="F35" s="19">
        <f>ROUND(M55*$M49*$M50/10,0)*10</f>
        <v>0</v>
      </c>
      <c r="G35" s="19">
        <f>SUM(C35:F35)</f>
        <v>0</v>
      </c>
      <c r="I35" s="1" t="s">
        <v>2</v>
      </c>
      <c r="J35" s="56"/>
    </row>
    <row r="36" spans="1:13">
      <c r="A36" s="8" t="str">
        <f>M49&amp;" "&amp;L49&amp;" , "&amp;M50 &amp; "€"</f>
        <v>86 h / Monat , 10,03€</v>
      </c>
      <c r="B36" s="20"/>
      <c r="C36" s="19"/>
      <c r="D36" s="28"/>
      <c r="E36" s="28"/>
      <c r="F36" s="28"/>
      <c r="G36" s="19"/>
      <c r="I36" s="1" t="s">
        <v>3</v>
      </c>
      <c r="J36" s="56"/>
    </row>
    <row r="37" spans="1:13">
      <c r="A37" s="58">
        <f>M49*M50</f>
        <v>862.57999999999993</v>
      </c>
      <c r="B37" s="20"/>
      <c r="C37" s="19"/>
      <c r="D37" s="28"/>
      <c r="E37" s="28"/>
      <c r="F37" s="28"/>
      <c r="G37" s="19"/>
      <c r="I37" s="1" t="s">
        <v>4</v>
      </c>
      <c r="J37" s="56"/>
    </row>
    <row r="38" spans="1:13">
      <c r="A38" s="8" t="str">
        <f>M52&amp;" / "&amp;M53&amp;" / "&amp;M54&amp;" / "&amp;M55&amp;" = "&amp;M51&amp;" Monate"</f>
        <v xml:space="preserve"> /  /  /  = 0 Monate</v>
      </c>
      <c r="B38" s="20"/>
      <c r="C38" s="19"/>
      <c r="D38" s="28"/>
      <c r="E38" s="28"/>
      <c r="F38" s="28"/>
      <c r="G38" s="19"/>
      <c r="J38" s="71"/>
    </row>
    <row r="39" spans="1:13" ht="15.75">
      <c r="A39" s="8"/>
      <c r="B39" s="20"/>
      <c r="C39" s="21"/>
      <c r="D39" s="74"/>
      <c r="E39" s="74"/>
      <c r="F39" s="74"/>
      <c r="G39" s="21"/>
      <c r="I39" s="47" t="s">
        <v>38</v>
      </c>
      <c r="J39" s="3"/>
    </row>
    <row r="40" spans="1:13">
      <c r="A40" s="8"/>
      <c r="B40" s="20"/>
      <c r="C40" s="19"/>
      <c r="D40" s="28"/>
      <c r="E40" s="28"/>
      <c r="F40" s="28"/>
      <c r="G40" s="19"/>
      <c r="I40" s="54" t="s">
        <v>37</v>
      </c>
      <c r="J40" s="72">
        <v>3565</v>
      </c>
    </row>
    <row r="41" spans="1:13">
      <c r="A41" s="22" t="s">
        <v>13</v>
      </c>
      <c r="B41" s="20"/>
      <c r="C41" s="19">
        <f>SUM(C9:C39)</f>
        <v>0</v>
      </c>
      <c r="D41" s="19">
        <f>SUM(D9:D39)</f>
        <v>0</v>
      </c>
      <c r="E41" s="19">
        <f>SUM(E9:E39)</f>
        <v>0</v>
      </c>
      <c r="F41" s="19">
        <f>SUM(F9:F39)</f>
        <v>0</v>
      </c>
      <c r="G41" s="19">
        <f>SUM(G9:G39)</f>
        <v>0</v>
      </c>
      <c r="I41" s="1" t="s">
        <v>35</v>
      </c>
      <c r="J41" s="73">
        <f>SUM(J42:J45)</f>
        <v>0</v>
      </c>
    </row>
    <row r="42" spans="1:13">
      <c r="A42" s="22" t="s">
        <v>15</v>
      </c>
      <c r="B42" s="20"/>
      <c r="C42" s="21">
        <f>ROUND($J$60*C41/10,0)*10</f>
        <v>0</v>
      </c>
      <c r="D42" s="21">
        <f>ROUND($J$60*D41/10,0)*10</f>
        <v>0</v>
      </c>
      <c r="E42" s="21">
        <f>ROUND($J$60*E41/10,0)*10</f>
        <v>0</v>
      </c>
      <c r="F42" s="21">
        <f>ROUND($J$60*F41/10,0)*10</f>
        <v>0</v>
      </c>
      <c r="G42" s="21">
        <f>ROUND($J$60*G41/10,0)*10</f>
        <v>0</v>
      </c>
      <c r="I42" s="1" t="s">
        <v>1</v>
      </c>
      <c r="J42" s="56"/>
    </row>
    <row r="43" spans="1:13">
      <c r="I43" s="1" t="s">
        <v>2</v>
      </c>
      <c r="J43" s="56"/>
    </row>
    <row r="44" spans="1:13" ht="15.75">
      <c r="A44" s="31" t="s">
        <v>16</v>
      </c>
      <c r="B44" s="18"/>
      <c r="C44" s="75">
        <f>SUM(C41:C42)</f>
        <v>0</v>
      </c>
      <c r="D44" s="75">
        <f>SUM(D41:D42)</f>
        <v>0</v>
      </c>
      <c r="E44" s="75">
        <f>SUM(E41:E42)</f>
        <v>0</v>
      </c>
      <c r="F44" s="75">
        <f>SUM(F41:F42)</f>
        <v>0</v>
      </c>
      <c r="G44" s="75">
        <f>SUM(G41:G42)</f>
        <v>0</v>
      </c>
      <c r="I44" s="1" t="s">
        <v>3</v>
      </c>
      <c r="J44" s="56"/>
    </row>
    <row r="45" spans="1:13">
      <c r="A45" s="22"/>
      <c r="B45" s="22"/>
      <c r="C45" s="23"/>
      <c r="D45" s="23"/>
      <c r="E45" s="23"/>
      <c r="F45" s="23"/>
      <c r="G45" s="23"/>
      <c r="I45" s="1" t="s">
        <v>4</v>
      </c>
      <c r="J45" s="56"/>
    </row>
    <row r="46" spans="1:13" ht="15.75">
      <c r="A46" s="25" t="s">
        <v>23</v>
      </c>
      <c r="B46" s="22"/>
      <c r="C46" s="23"/>
      <c r="D46" s="23"/>
      <c r="E46" s="23"/>
      <c r="F46" s="23"/>
      <c r="G46" s="23"/>
    </row>
    <row r="47" spans="1:13">
      <c r="A47" s="22"/>
      <c r="B47" s="22"/>
      <c r="C47" s="23"/>
      <c r="D47" s="23"/>
      <c r="E47" s="23"/>
      <c r="F47" s="23"/>
      <c r="G47" s="23"/>
    </row>
    <row r="48" spans="1:13" ht="15.75">
      <c r="A48" s="49" t="s">
        <v>21</v>
      </c>
      <c r="B48" s="22"/>
      <c r="C48" s="50"/>
      <c r="D48" s="50"/>
      <c r="E48" s="50"/>
      <c r="F48" s="50"/>
      <c r="G48" s="23">
        <f>SUM(C48:F48)</f>
        <v>0</v>
      </c>
      <c r="I48" s="47" t="s">
        <v>78</v>
      </c>
      <c r="J48" s="3"/>
      <c r="L48" s="47" t="s">
        <v>78</v>
      </c>
      <c r="M48" s="3"/>
    </row>
    <row r="49" spans="1:13" ht="15.75">
      <c r="A49" s="49" t="s">
        <v>21</v>
      </c>
      <c r="B49" s="31"/>
      <c r="C49" s="50"/>
      <c r="D49" s="50"/>
      <c r="E49" s="50"/>
      <c r="F49" s="50"/>
      <c r="G49" s="23">
        <f>SUM(C49:F49)</f>
        <v>0</v>
      </c>
      <c r="I49" s="1" t="s">
        <v>6</v>
      </c>
      <c r="J49" s="63">
        <v>86</v>
      </c>
      <c r="L49" s="1" t="s">
        <v>6</v>
      </c>
      <c r="M49" s="63">
        <v>86</v>
      </c>
    </row>
    <row r="50" spans="1:13">
      <c r="A50" s="49" t="s">
        <v>21</v>
      </c>
      <c r="B50" s="20"/>
      <c r="C50" s="50"/>
      <c r="D50" s="50"/>
      <c r="E50" s="50"/>
      <c r="F50" s="50"/>
      <c r="G50" s="23">
        <f>SUM(C50:F50)</f>
        <v>0</v>
      </c>
      <c r="I50" s="1" t="s">
        <v>12</v>
      </c>
      <c r="J50" s="168">
        <v>10.029999999999999</v>
      </c>
      <c r="L50" s="1" t="s">
        <v>12</v>
      </c>
      <c r="M50" s="168">
        <v>10.029999999999999</v>
      </c>
    </row>
    <row r="51" spans="1:13" ht="15.75">
      <c r="A51" s="25"/>
      <c r="B51" s="20"/>
      <c r="C51" s="33"/>
      <c r="D51" s="33"/>
      <c r="E51" s="33"/>
      <c r="F51" s="33"/>
      <c r="G51" s="33"/>
      <c r="I51" s="1" t="s">
        <v>35</v>
      </c>
      <c r="J51" s="4">
        <f>SUM(J52:J55)</f>
        <v>0</v>
      </c>
      <c r="L51" s="1" t="s">
        <v>35</v>
      </c>
      <c r="M51" s="4">
        <f>SUM(M52:M55)</f>
        <v>0</v>
      </c>
    </row>
    <row r="52" spans="1:13">
      <c r="B52" s="20"/>
      <c r="G52" s="23"/>
      <c r="I52" s="1" t="s">
        <v>1</v>
      </c>
      <c r="J52" s="56"/>
      <c r="L52" s="1" t="s">
        <v>1</v>
      </c>
      <c r="M52" s="56"/>
    </row>
    <row r="53" spans="1:13" ht="15.75">
      <c r="A53" s="25" t="s">
        <v>20</v>
      </c>
      <c r="B53" s="20"/>
      <c r="C53" s="76">
        <f>SUM(C48:C51)</f>
        <v>0</v>
      </c>
      <c r="D53" s="76">
        <f>SUM(D48:D51)</f>
        <v>0</v>
      </c>
      <c r="E53" s="76">
        <f>SUM(E48:E51)</f>
        <v>0</v>
      </c>
      <c r="F53" s="76">
        <f>SUM(F48:F51)</f>
        <v>0</v>
      </c>
      <c r="G53" s="76">
        <f>SUM(G48:G51)</f>
        <v>0</v>
      </c>
      <c r="I53" s="1" t="s">
        <v>2</v>
      </c>
      <c r="J53" s="56"/>
      <c r="L53" s="1" t="s">
        <v>2</v>
      </c>
      <c r="M53" s="56"/>
    </row>
    <row r="54" spans="1:13">
      <c r="B54" s="20"/>
      <c r="G54" s="23"/>
      <c r="I54" s="1" t="s">
        <v>3</v>
      </c>
      <c r="J54" s="56"/>
      <c r="L54" s="1" t="s">
        <v>3</v>
      </c>
      <c r="M54" s="56"/>
    </row>
    <row r="55" spans="1:13" ht="15.75">
      <c r="A55" s="25" t="s">
        <v>5</v>
      </c>
      <c r="B55" s="20"/>
      <c r="C55" s="37">
        <f>C44+C53</f>
        <v>0</v>
      </c>
      <c r="D55" s="37">
        <f>D44+D53</f>
        <v>0</v>
      </c>
      <c r="E55" s="37">
        <f>E44+E53</f>
        <v>0</v>
      </c>
      <c r="F55" s="37">
        <f>F44+F53</f>
        <v>0</v>
      </c>
      <c r="G55" s="37">
        <f>G44+G53</f>
        <v>0</v>
      </c>
      <c r="I55" s="1" t="s">
        <v>4</v>
      </c>
      <c r="J55" s="56"/>
      <c r="L55" s="1" t="s">
        <v>4</v>
      </c>
      <c r="M55" s="56"/>
    </row>
    <row r="56" spans="1:13">
      <c r="A56" s="20"/>
      <c r="B56" s="20"/>
      <c r="C56" s="24"/>
      <c r="D56" s="24"/>
      <c r="E56" s="24"/>
      <c r="F56" s="24"/>
      <c r="G56" s="24"/>
    </row>
    <row r="57" spans="1:13" s="6" customFormat="1" ht="15.75">
      <c r="A57" s="25" t="s">
        <v>17</v>
      </c>
      <c r="B57" s="20"/>
      <c r="C57" s="36"/>
      <c r="D57" s="36"/>
      <c r="E57" s="36"/>
      <c r="F57" s="36"/>
      <c r="G57" s="36"/>
      <c r="I57" s="1"/>
      <c r="J57" s="4"/>
    </row>
    <row r="58" spans="1:13" s="6" customFormat="1" ht="15.75">
      <c r="A58" s="20"/>
      <c r="B58" s="20"/>
      <c r="C58" s="26"/>
      <c r="D58" s="26"/>
      <c r="E58" s="26"/>
      <c r="F58" s="26"/>
      <c r="G58" s="26"/>
      <c r="H58" s="1"/>
      <c r="I58" s="1"/>
      <c r="J58" s="4"/>
    </row>
    <row r="59" spans="1:13">
      <c r="A59" s="49" t="s">
        <v>22</v>
      </c>
      <c r="B59" s="20"/>
      <c r="C59" s="51"/>
      <c r="D59" s="51"/>
      <c r="E59" s="51"/>
      <c r="F59" s="51"/>
      <c r="G59" s="24">
        <f>SUM(C59:F59)</f>
        <v>0</v>
      </c>
    </row>
    <row r="60" spans="1:13" ht="15.75">
      <c r="A60" s="49" t="s">
        <v>22</v>
      </c>
      <c r="B60" s="20"/>
      <c r="C60" s="51"/>
      <c r="D60" s="51"/>
      <c r="E60" s="51"/>
      <c r="F60" s="51"/>
      <c r="G60" s="24">
        <f>SUM(C60:F60)</f>
        <v>0</v>
      </c>
      <c r="I60" s="46" t="s">
        <v>10</v>
      </c>
      <c r="J60" s="57">
        <v>7.0000000000000007E-2</v>
      </c>
    </row>
    <row r="61" spans="1:13" ht="15.75">
      <c r="A61" s="49" t="s">
        <v>22</v>
      </c>
      <c r="B61" s="20"/>
      <c r="C61" s="51"/>
      <c r="D61" s="51"/>
      <c r="E61" s="51"/>
      <c r="F61" s="51"/>
      <c r="G61" s="24">
        <f>SUM(C61:F61)</f>
        <v>0</v>
      </c>
      <c r="I61" s="46"/>
      <c r="J61" s="60"/>
    </row>
    <row r="62" spans="1:13" s="38" customFormat="1" ht="15.75">
      <c r="A62" s="6"/>
      <c r="B62" s="20"/>
      <c r="C62" s="77"/>
      <c r="D62" s="77"/>
      <c r="E62" s="77"/>
      <c r="F62" s="77"/>
      <c r="G62" s="32"/>
      <c r="I62" s="46" t="s">
        <v>11</v>
      </c>
      <c r="J62" s="57">
        <v>0.1</v>
      </c>
    </row>
    <row r="63" spans="1:13" s="38" customFormat="1">
      <c r="A63" s="1"/>
      <c r="B63" s="20"/>
      <c r="C63" s="7"/>
      <c r="D63" s="7"/>
      <c r="E63" s="7"/>
      <c r="F63" s="7"/>
      <c r="G63" s="23"/>
      <c r="I63" s="1"/>
      <c r="J63" s="4"/>
    </row>
    <row r="64" spans="1:13" s="38" customFormat="1" ht="30">
      <c r="A64" s="34" t="s">
        <v>18</v>
      </c>
      <c r="B64" s="20"/>
      <c r="C64" s="78">
        <f>SUM(C59:C62)</f>
        <v>0</v>
      </c>
      <c r="D64" s="78">
        <f>SUM(D59:D62)</f>
        <v>0</v>
      </c>
      <c r="E64" s="78">
        <f>SUM(E59:E62)</f>
        <v>0</v>
      </c>
      <c r="F64" s="78">
        <f>SUM(F59:F62)</f>
        <v>0</v>
      </c>
      <c r="G64" s="78">
        <f>SUM(G59:G62)</f>
        <v>0</v>
      </c>
      <c r="I64" s="1"/>
      <c r="J64" s="4"/>
    </row>
    <row r="65" spans="1:12" s="38" customFormat="1" ht="15.75">
      <c r="A65" s="1"/>
      <c r="B65" s="20"/>
      <c r="C65" s="37"/>
      <c r="D65" s="37"/>
      <c r="E65" s="37"/>
      <c r="F65" s="37"/>
      <c r="G65" s="37"/>
      <c r="I65" s="1"/>
      <c r="J65" s="4"/>
    </row>
    <row r="66" spans="1:12" s="25" customFormat="1" ht="15.75">
      <c r="A66" s="38"/>
      <c r="B66" s="20"/>
      <c r="C66" s="35"/>
      <c r="D66" s="35"/>
      <c r="E66" s="35"/>
      <c r="F66" s="35"/>
      <c r="G66" s="35"/>
      <c r="I66" s="6"/>
      <c r="J66" s="7"/>
    </row>
    <row r="67" spans="1:12" s="38" customFormat="1">
      <c r="A67" s="27"/>
      <c r="B67" s="27"/>
      <c r="C67" s="28"/>
      <c r="D67" s="28"/>
      <c r="E67" s="28"/>
      <c r="F67" s="28"/>
      <c r="G67" s="28"/>
      <c r="I67" s="6"/>
      <c r="J67" s="7"/>
    </row>
    <row r="68" spans="1:12" s="38" customFormat="1" ht="15.75">
      <c r="A68" s="29" t="s">
        <v>39</v>
      </c>
      <c r="B68" s="27"/>
      <c r="C68" s="28"/>
      <c r="D68" s="28"/>
      <c r="E68" s="28"/>
      <c r="F68" s="28"/>
      <c r="G68" s="28"/>
      <c r="I68" s="1"/>
      <c r="J68" s="4"/>
    </row>
    <row r="69" spans="1:12" s="25" customFormat="1" ht="15.75">
      <c r="A69" s="27" t="s">
        <v>49</v>
      </c>
      <c r="B69" s="20"/>
      <c r="C69" s="24"/>
      <c r="D69" s="24"/>
      <c r="E69" s="24"/>
      <c r="F69" s="24"/>
      <c r="G69" s="24"/>
      <c r="I69" s="1"/>
      <c r="J69" s="4"/>
    </row>
    <row r="70" spans="1:12" ht="15.75">
      <c r="A70" s="80">
        <f>$J$62</f>
        <v>0.1</v>
      </c>
      <c r="B70" s="27"/>
      <c r="C70" s="36">
        <f>ROUND($J$62*C55/10,0)*10</f>
        <v>0</v>
      </c>
      <c r="D70" s="36">
        <f>ROUND($J$62*D55/10,0)*10</f>
        <v>0</v>
      </c>
      <c r="E70" s="36">
        <f>ROUND($J$62*E55/10,0)*10</f>
        <v>0</v>
      </c>
      <c r="F70" s="36">
        <f>ROUND($J$62*F55/10,0)*10</f>
        <v>0</v>
      </c>
      <c r="G70" s="36">
        <f>ROUND($J$62*G55/10,0)*10</f>
        <v>0</v>
      </c>
    </row>
    <row r="71" spans="1:12" ht="15.75">
      <c r="A71" s="27"/>
      <c r="B71" s="27"/>
      <c r="C71" s="33"/>
      <c r="D71" s="33"/>
      <c r="E71" s="33"/>
      <c r="F71" s="33"/>
      <c r="G71" s="33"/>
      <c r="I71" s="25"/>
      <c r="J71" s="41"/>
    </row>
    <row r="72" spans="1:12">
      <c r="A72" s="27"/>
      <c r="B72" s="27"/>
      <c r="C72" s="24"/>
      <c r="D72" s="24"/>
      <c r="E72" s="24"/>
      <c r="F72" s="24"/>
      <c r="G72" s="24"/>
    </row>
    <row r="73" spans="1:12" ht="16.5" thickBot="1">
      <c r="A73" s="25" t="s">
        <v>19</v>
      </c>
      <c r="B73" s="25"/>
      <c r="C73" s="42">
        <f>C70+C64+C55</f>
        <v>0</v>
      </c>
      <c r="D73" s="42">
        <f>D70+D64+D55</f>
        <v>0</v>
      </c>
      <c r="E73" s="42">
        <f>E70+E64+E55</f>
        <v>0</v>
      </c>
      <c r="F73" s="42">
        <f>F70+F64+F55</f>
        <v>0</v>
      </c>
      <c r="G73" s="42">
        <f>G70+G64+G55</f>
        <v>0</v>
      </c>
    </row>
    <row r="74" spans="1:12" ht="15.75" thickTop="1">
      <c r="L74" s="5"/>
    </row>
    <row r="75" spans="1:12" ht="15.75">
      <c r="A75" s="25" t="s">
        <v>40</v>
      </c>
      <c r="C75" s="40"/>
      <c r="D75" s="40"/>
      <c r="E75" s="40"/>
      <c r="F75" s="40"/>
      <c r="G75" s="40"/>
    </row>
    <row r="76" spans="1:12">
      <c r="C76" s="40"/>
      <c r="D76" s="40"/>
      <c r="E76" s="40"/>
      <c r="F76" s="40"/>
      <c r="G76" s="40"/>
    </row>
    <row r="77" spans="1:12">
      <c r="A77" s="49" t="s">
        <v>21</v>
      </c>
      <c r="B77" s="20"/>
      <c r="C77" s="50"/>
      <c r="D77" s="50"/>
      <c r="E77" s="50"/>
      <c r="F77" s="50"/>
      <c r="G77" s="23">
        <f>SUM(C77:F77)</f>
        <v>0</v>
      </c>
    </row>
    <row r="78" spans="1:12">
      <c r="A78" s="49" t="s">
        <v>21</v>
      </c>
      <c r="B78" s="20"/>
      <c r="C78" s="51"/>
      <c r="D78" s="51"/>
      <c r="E78" s="51"/>
      <c r="F78" s="51"/>
      <c r="G78" s="23">
        <f t="shared" ref="G78:G84" si="0">SUM(C78:F78)</f>
        <v>0</v>
      </c>
    </row>
    <row r="79" spans="1:12">
      <c r="A79" s="49" t="s">
        <v>21</v>
      </c>
      <c r="B79" s="20"/>
      <c r="C79" s="51"/>
      <c r="D79" s="51"/>
      <c r="E79" s="51"/>
      <c r="F79" s="51"/>
      <c r="G79" s="23">
        <f t="shared" si="0"/>
        <v>0</v>
      </c>
    </row>
    <row r="80" spans="1:12">
      <c r="A80" s="49" t="s">
        <v>21</v>
      </c>
      <c r="B80" s="20"/>
      <c r="C80" s="50"/>
      <c r="D80" s="50"/>
      <c r="E80" s="50"/>
      <c r="F80" s="50"/>
      <c r="G80" s="23">
        <f t="shared" si="0"/>
        <v>0</v>
      </c>
    </row>
    <row r="81" spans="1:10">
      <c r="A81" s="49" t="s">
        <v>21</v>
      </c>
      <c r="B81" s="20"/>
      <c r="C81" s="50"/>
      <c r="D81" s="50"/>
      <c r="E81" s="50"/>
      <c r="F81" s="50"/>
      <c r="G81" s="23">
        <f t="shared" si="0"/>
        <v>0</v>
      </c>
    </row>
    <row r="82" spans="1:10">
      <c r="A82" s="49" t="s">
        <v>21</v>
      </c>
      <c r="B82" s="20"/>
      <c r="C82" s="50"/>
      <c r="D82" s="50"/>
      <c r="E82" s="50"/>
      <c r="F82" s="50"/>
      <c r="G82" s="23">
        <f t="shared" si="0"/>
        <v>0</v>
      </c>
    </row>
    <row r="83" spans="1:10" s="25" customFormat="1" ht="15.75">
      <c r="A83" s="49" t="s">
        <v>21</v>
      </c>
      <c r="B83" s="20"/>
      <c r="C83" s="50"/>
      <c r="D83" s="50"/>
      <c r="E83" s="50"/>
      <c r="F83" s="50"/>
      <c r="G83" s="23">
        <f t="shared" si="0"/>
        <v>0</v>
      </c>
      <c r="H83" s="1"/>
      <c r="J83" s="41"/>
    </row>
    <row r="84" spans="1:10">
      <c r="A84" s="49" t="s">
        <v>21</v>
      </c>
      <c r="B84" s="20"/>
      <c r="C84" s="50"/>
      <c r="D84" s="50"/>
      <c r="E84" s="50"/>
      <c r="F84" s="50"/>
      <c r="G84" s="23">
        <f t="shared" si="0"/>
        <v>0</v>
      </c>
      <c r="I84" s="38"/>
      <c r="J84" s="39"/>
    </row>
    <row r="85" spans="1:10">
      <c r="C85" s="62"/>
      <c r="D85" s="62"/>
      <c r="E85" s="62"/>
      <c r="F85" s="62"/>
      <c r="G85" s="62"/>
      <c r="I85" s="38"/>
      <c r="J85" s="39"/>
    </row>
    <row r="86" spans="1:10">
      <c r="C86" s="40"/>
      <c r="D86" s="40"/>
      <c r="E86" s="40"/>
      <c r="F86" s="40"/>
      <c r="G86" s="40"/>
      <c r="I86" s="38"/>
      <c r="J86" s="39"/>
    </row>
    <row r="87" spans="1:10" ht="15.75">
      <c r="A87" s="25" t="s">
        <v>24</v>
      </c>
      <c r="B87" s="25"/>
      <c r="C87" s="26">
        <f>SUM(C77:C85)</f>
        <v>0</v>
      </c>
      <c r="D87" s="26">
        <f>SUM(D77:D85)</f>
        <v>0</v>
      </c>
      <c r="E87" s="26">
        <f>SUM(E77:E85)</f>
        <v>0</v>
      </c>
      <c r="F87" s="26">
        <f>SUM(F77:F85)</f>
        <v>0</v>
      </c>
      <c r="G87" s="26">
        <f>SUM(C87:F87)</f>
        <v>0</v>
      </c>
      <c r="I87" s="38"/>
      <c r="J87" s="39"/>
    </row>
    <row r="88" spans="1:10">
      <c r="C88" s="45"/>
      <c r="D88" s="45"/>
      <c r="E88" s="45"/>
      <c r="F88" s="45"/>
      <c r="G88" s="45"/>
      <c r="I88" s="38"/>
      <c r="J88" s="39"/>
    </row>
    <row r="89" spans="1:10">
      <c r="C89" s="45"/>
      <c r="D89" s="45"/>
      <c r="E89" s="45"/>
      <c r="F89" s="45"/>
      <c r="G89" s="45"/>
      <c r="I89" s="38"/>
      <c r="J89" s="39"/>
    </row>
    <row r="90" spans="1:10" ht="15.75">
      <c r="A90" s="69" t="s">
        <v>41</v>
      </c>
      <c r="C90" s="45"/>
      <c r="D90" s="45"/>
      <c r="E90" s="45"/>
      <c r="F90" s="45"/>
      <c r="G90" s="45"/>
      <c r="I90" s="38"/>
      <c r="J90" s="39"/>
    </row>
    <row r="91" spans="1:10">
      <c r="A91" s="70" t="s">
        <v>42</v>
      </c>
      <c r="C91" s="45"/>
      <c r="D91" s="45"/>
      <c r="E91" s="45"/>
      <c r="F91" s="45"/>
      <c r="G91" s="45"/>
      <c r="I91" s="38"/>
      <c r="J91" s="39"/>
    </row>
    <row r="92" spans="1:10" ht="15.75">
      <c r="A92" s="61"/>
      <c r="B92" s="38"/>
      <c r="C92" s="52"/>
      <c r="D92" s="52"/>
      <c r="E92" s="52"/>
      <c r="F92" s="52"/>
      <c r="G92" s="23">
        <f>SUM(C92:F92)</f>
        <v>0</v>
      </c>
      <c r="I92" s="38"/>
      <c r="J92" s="39"/>
    </row>
    <row r="93" spans="1:10" ht="15.75">
      <c r="A93" s="61"/>
      <c r="B93" s="38"/>
      <c r="C93" s="53"/>
      <c r="D93" s="53"/>
      <c r="E93" s="53"/>
      <c r="F93" s="53"/>
      <c r="G93" s="23">
        <f>SUM(C93:F93)</f>
        <v>0</v>
      </c>
      <c r="I93" s="25"/>
      <c r="J93" s="41"/>
    </row>
    <row r="94" spans="1:10" ht="15.75">
      <c r="A94" s="61"/>
      <c r="B94" s="38"/>
      <c r="C94" s="53"/>
      <c r="D94" s="53"/>
      <c r="E94" s="53"/>
      <c r="F94" s="53"/>
      <c r="G94" s="23">
        <f>SUM(C94:F94)</f>
        <v>0</v>
      </c>
    </row>
    <row r="95" spans="1:10">
      <c r="A95" s="38"/>
      <c r="B95" s="38"/>
      <c r="C95" s="44"/>
      <c r="D95" s="44"/>
      <c r="E95" s="44"/>
      <c r="F95" s="44"/>
      <c r="G95" s="44"/>
    </row>
    <row r="96" spans="1:10">
      <c r="A96" s="38"/>
      <c r="B96" s="38"/>
      <c r="C96" s="43"/>
      <c r="D96" s="43"/>
      <c r="E96" s="43"/>
      <c r="F96" s="43"/>
      <c r="G96" s="43"/>
    </row>
    <row r="97" spans="1:7" ht="16.5" thickBot="1">
      <c r="A97" s="25" t="s">
        <v>43</v>
      </c>
      <c r="B97" s="25"/>
      <c r="C97" s="42">
        <f>SUM(C92:C95)</f>
        <v>0</v>
      </c>
      <c r="D97" s="42">
        <f>SUM(D92:D95)</f>
        <v>0</v>
      </c>
      <c r="E97" s="42">
        <f>SUM(E92:E95)</f>
        <v>0</v>
      </c>
      <c r="F97" s="42">
        <f>SUM(F92:F95)</f>
        <v>0</v>
      </c>
      <c r="G97" s="42">
        <f>SUM(G92:G95)</f>
        <v>0</v>
      </c>
    </row>
    <row r="98" spans="1:7" ht="15.75" thickTop="1"/>
  </sheetData>
  <phoneticPr fontId="8" type="noConversion"/>
  <pageMargins left="0.69" right="0.42" top="0.59055118110236227" bottom="0.39370078740157483" header="0.27" footer="0"/>
  <pageSetup paperSize="9" scale="68" orientation="portrait" r:id="rId1"/>
  <headerFooter alignWithMargins="0">
    <oddHeader>&amp;R&amp;11Anlage B</oddHeader>
  </headerFooter>
  <rowBreaks count="1" manualBreakCount="1">
    <brk id="7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8"/>
  <sheetViews>
    <sheetView zoomScaleNormal="100" workbookViewId="0">
      <selection activeCell="K23" sqref="K23"/>
    </sheetView>
  </sheetViews>
  <sheetFormatPr baseColWidth="10" defaultRowHeight="12.75"/>
  <cols>
    <col min="1" max="1" width="8.28515625" customWidth="1"/>
    <col min="2" max="3" width="3.7109375" customWidth="1"/>
    <col min="4" max="4" width="45.140625" customWidth="1"/>
    <col min="5" max="40" width="4.42578125" customWidth="1"/>
    <col min="41" max="41" width="5.140625" customWidth="1"/>
  </cols>
  <sheetData>
    <row r="1" spans="1:41" ht="15.75">
      <c r="A1" s="175" t="s">
        <v>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50"/>
      <c r="AB1" s="150"/>
      <c r="AC1" s="150"/>
    </row>
    <row r="2" spans="1:41" ht="14.25">
      <c r="A2" s="8" t="s">
        <v>75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5"/>
      <c r="AB2" s="65"/>
      <c r="AC2" s="65"/>
    </row>
    <row r="3" spans="1:41">
      <c r="A3" s="6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5"/>
      <c r="AB3" s="65"/>
      <c r="AC3" s="65"/>
    </row>
    <row r="4" spans="1:41">
      <c r="A4" s="177"/>
      <c r="B4" s="177"/>
      <c r="C4" s="177"/>
      <c r="D4" s="177"/>
      <c r="E4" s="177"/>
      <c r="F4" s="177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8" t="s">
        <v>32</v>
      </c>
      <c r="V4" s="68"/>
      <c r="W4" s="177" t="s">
        <v>33</v>
      </c>
      <c r="X4" s="177"/>
      <c r="Y4" s="177"/>
      <c r="Z4" s="177"/>
      <c r="AA4" s="151"/>
      <c r="AB4" s="151"/>
      <c r="AC4" s="151"/>
    </row>
    <row r="5" spans="1:41">
      <c r="A5" s="66" t="s">
        <v>31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  <c r="AB5" s="65"/>
      <c r="AC5" s="65"/>
    </row>
    <row r="6" spans="1:41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5"/>
      <c r="AB6" s="65"/>
      <c r="AC6" s="65"/>
    </row>
    <row r="7" spans="1:41">
      <c r="A7" s="67"/>
      <c r="B7" s="67"/>
      <c r="C7" s="67"/>
      <c r="D7" s="67"/>
      <c r="E7" s="67"/>
      <c r="F7" s="67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5"/>
      <c r="AB7" s="65"/>
      <c r="AC7" s="65"/>
    </row>
    <row r="8" spans="1:41" ht="13.5" thickBot="1">
      <c r="A8" s="66" t="s">
        <v>30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5"/>
      <c r="AB8" s="65"/>
      <c r="AC8" s="65"/>
    </row>
    <row r="9" spans="1:41" ht="13.5" thickBot="1">
      <c r="A9" s="91"/>
      <c r="B9" s="91"/>
      <c r="C9" s="91"/>
      <c r="D9" s="152" t="s">
        <v>53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3"/>
      <c r="AO9" s="94"/>
    </row>
    <row r="10" spans="1:41" ht="35.1" customHeight="1" thickBot="1">
      <c r="A10" s="91"/>
      <c r="B10" s="95" t="s">
        <v>76</v>
      </c>
      <c r="C10" s="95" t="s">
        <v>77</v>
      </c>
      <c r="D10" s="96"/>
      <c r="E10" s="169" t="s">
        <v>26</v>
      </c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1"/>
      <c r="Q10" s="170" t="s">
        <v>27</v>
      </c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69" t="s">
        <v>54</v>
      </c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1"/>
      <c r="AO10" s="97" t="s">
        <v>25</v>
      </c>
    </row>
    <row r="11" spans="1:41" ht="13.5" thickBot="1">
      <c r="A11" s="98" t="s">
        <v>55</v>
      </c>
      <c r="B11" s="99"/>
      <c r="C11" s="99"/>
      <c r="D11" s="100"/>
      <c r="E11" s="101">
        <v>1</v>
      </c>
      <c r="F11" s="102">
        <v>2</v>
      </c>
      <c r="G11" s="102">
        <v>3</v>
      </c>
      <c r="H11" s="102">
        <v>4</v>
      </c>
      <c r="I11" s="102">
        <v>5</v>
      </c>
      <c r="J11" s="102">
        <v>6</v>
      </c>
      <c r="K11" s="102">
        <v>7</v>
      </c>
      <c r="L11" s="102">
        <v>8</v>
      </c>
      <c r="M11" s="102">
        <v>9</v>
      </c>
      <c r="N11" s="102">
        <v>10</v>
      </c>
      <c r="O11" s="102">
        <v>11</v>
      </c>
      <c r="P11" s="103">
        <v>12</v>
      </c>
      <c r="Q11" s="101">
        <v>1</v>
      </c>
      <c r="R11" s="102">
        <v>2</v>
      </c>
      <c r="S11" s="102">
        <v>3</v>
      </c>
      <c r="T11" s="102">
        <v>4</v>
      </c>
      <c r="U11" s="102">
        <v>5</v>
      </c>
      <c r="V11" s="102">
        <v>6</v>
      </c>
      <c r="W11" s="102">
        <v>7</v>
      </c>
      <c r="X11" s="102">
        <v>8</v>
      </c>
      <c r="Y11" s="102">
        <v>9</v>
      </c>
      <c r="Z11" s="102">
        <v>10</v>
      </c>
      <c r="AA11" s="102">
        <v>11</v>
      </c>
      <c r="AB11" s="103">
        <v>12</v>
      </c>
      <c r="AC11" s="101">
        <v>1</v>
      </c>
      <c r="AD11" s="102">
        <v>2</v>
      </c>
      <c r="AE11" s="102">
        <v>3</v>
      </c>
      <c r="AF11" s="102">
        <v>4</v>
      </c>
      <c r="AG11" s="102">
        <v>5</v>
      </c>
      <c r="AH11" s="102">
        <v>6</v>
      </c>
      <c r="AI11" s="102">
        <v>7</v>
      </c>
      <c r="AJ11" s="102">
        <v>8</v>
      </c>
      <c r="AK11" s="102">
        <v>9</v>
      </c>
      <c r="AL11" s="102">
        <v>10</v>
      </c>
      <c r="AM11" s="102">
        <v>11</v>
      </c>
      <c r="AN11" s="103">
        <v>12</v>
      </c>
      <c r="AO11" s="94"/>
    </row>
    <row r="12" spans="1:41" ht="13.5" thickBot="1">
      <c r="A12" s="104"/>
      <c r="B12" s="105"/>
      <c r="C12" s="105"/>
      <c r="D12" s="106" t="s">
        <v>65</v>
      </c>
      <c r="E12" s="107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9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9"/>
      <c r="AC12" s="110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9"/>
      <c r="AO12" s="111"/>
    </row>
    <row r="13" spans="1:41" ht="12.75" customHeight="1">
      <c r="A13" s="172" t="s">
        <v>74</v>
      </c>
      <c r="B13" s="112" t="s">
        <v>56</v>
      </c>
      <c r="C13" s="112"/>
      <c r="D13" s="113" t="s">
        <v>57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/>
      <c r="Q13" s="117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6"/>
      <c r="AC13" s="117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6"/>
      <c r="AO13" s="118"/>
    </row>
    <row r="14" spans="1:41">
      <c r="A14" s="173"/>
      <c r="B14" s="119" t="s">
        <v>56</v>
      </c>
      <c r="C14" s="119"/>
      <c r="D14" s="113" t="s">
        <v>58</v>
      </c>
      <c r="E14" s="120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2"/>
      <c r="Q14" s="123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2"/>
      <c r="AC14" s="123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2"/>
      <c r="AO14" s="124"/>
    </row>
    <row r="15" spans="1:41">
      <c r="A15" s="173"/>
      <c r="B15" s="119" t="s">
        <v>56</v>
      </c>
      <c r="C15" s="119"/>
      <c r="D15" s="113" t="s">
        <v>59</v>
      </c>
      <c r="E15" s="12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2"/>
      <c r="Q15" s="123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2"/>
      <c r="AC15" s="123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2"/>
      <c r="AO15" s="124"/>
    </row>
    <row r="16" spans="1:41">
      <c r="A16" s="173"/>
      <c r="B16" s="119" t="s">
        <v>56</v>
      </c>
      <c r="C16" s="119"/>
      <c r="D16" s="113" t="s">
        <v>60</v>
      </c>
      <c r="E16" s="120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2"/>
      <c r="Q16" s="123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2"/>
      <c r="AC16" s="123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2"/>
      <c r="AO16" s="124"/>
    </row>
    <row r="17" spans="1:41">
      <c r="A17" s="173"/>
      <c r="B17" s="119" t="s">
        <v>56</v>
      </c>
      <c r="C17" s="119"/>
      <c r="D17" s="113" t="s">
        <v>61</v>
      </c>
      <c r="E17" s="12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2"/>
      <c r="Q17" s="123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2"/>
      <c r="AC17" s="123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2"/>
      <c r="AO17" s="124"/>
    </row>
    <row r="18" spans="1:41">
      <c r="A18" s="173"/>
      <c r="B18" s="119" t="s">
        <v>56</v>
      </c>
      <c r="C18" s="119"/>
      <c r="D18" s="113" t="s">
        <v>61</v>
      </c>
      <c r="E18" s="125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7"/>
      <c r="Q18" s="128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7"/>
      <c r="AC18" s="128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7"/>
      <c r="AO18" s="129"/>
    </row>
    <row r="19" spans="1:41">
      <c r="A19" s="173"/>
      <c r="B19" s="119" t="s">
        <v>56</v>
      </c>
      <c r="C19" s="119"/>
      <c r="D19" s="130" t="s">
        <v>61</v>
      </c>
      <c r="E19" s="125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  <c r="Q19" s="128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7"/>
      <c r="AC19" s="128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7"/>
      <c r="AO19" s="129"/>
    </row>
    <row r="20" spans="1:41" ht="13.5" thickBot="1">
      <c r="A20" s="174"/>
      <c r="B20" s="131" t="s">
        <v>56</v>
      </c>
      <c r="C20" s="131"/>
      <c r="D20" s="132" t="s">
        <v>62</v>
      </c>
      <c r="E20" s="133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5"/>
      <c r="Q20" s="136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5"/>
      <c r="AC20" s="136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5"/>
      <c r="AO20" s="137"/>
    </row>
    <row r="21" spans="1:41" ht="13.5" thickBot="1">
      <c r="A21" s="91"/>
      <c r="B21" s="91"/>
      <c r="C21" s="91"/>
      <c r="D21" s="91"/>
      <c r="E21" s="138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40"/>
      <c r="AO21" s="141"/>
    </row>
    <row r="22" spans="1:41" ht="28.5" customHeight="1" thickBot="1">
      <c r="A22" s="91"/>
      <c r="B22" s="91"/>
      <c r="C22" s="91"/>
      <c r="D22" s="98" t="s">
        <v>28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4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4"/>
      <c r="AC22" s="145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4"/>
      <c r="AO22" s="146"/>
    </row>
    <row r="23" spans="1:41" ht="13.5" thickBot="1">
      <c r="A23" s="91"/>
      <c r="B23" s="91"/>
      <c r="C23" s="91"/>
      <c r="D23" s="147" t="s">
        <v>63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6"/>
      <c r="Q23" s="154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6"/>
      <c r="AC23" s="157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6"/>
      <c r="AO23" s="166">
        <f>SUM(E23:AN23)</f>
        <v>0</v>
      </c>
    </row>
    <row r="24" spans="1:41" ht="13.5" thickBot="1">
      <c r="A24" s="91"/>
      <c r="B24" s="91"/>
      <c r="C24" s="91"/>
      <c r="D24" s="148" t="s">
        <v>64</v>
      </c>
      <c r="E24" s="158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60"/>
      <c r="Q24" s="158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60"/>
      <c r="AC24" s="161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60"/>
      <c r="AO24" s="166">
        <f>SUM(E24:AN24)</f>
        <v>0</v>
      </c>
    </row>
    <row r="25" spans="1:41" ht="12.75" customHeight="1" thickBot="1">
      <c r="A25" s="91"/>
      <c r="B25" s="91"/>
      <c r="C25" s="91"/>
      <c r="D25" s="149" t="s">
        <v>66</v>
      </c>
      <c r="E25" s="162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4"/>
      <c r="Q25" s="162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4"/>
      <c r="AC25" s="165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4"/>
      <c r="AO25" s="167">
        <f>SUM(E25:AN25)</f>
        <v>0</v>
      </c>
    </row>
    <row r="28" spans="1:41" ht="12.75" customHeight="1"/>
  </sheetData>
  <mergeCells count="7">
    <mergeCell ref="AC10:AN10"/>
    <mergeCell ref="A13:A20"/>
    <mergeCell ref="A1:Z1"/>
    <mergeCell ref="A4:F4"/>
    <mergeCell ref="W4:Z4"/>
    <mergeCell ref="E10:P10"/>
    <mergeCell ref="Q10:AB10"/>
  </mergeCells>
  <pageMargins left="0.7" right="0.7" top="0.78740157499999996" bottom="0.78740157499999996" header="0.3" footer="0.3"/>
  <pageSetup paperSize="9" scale="7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68BAACB250274480DF2021CDC00B8D" ma:contentTypeVersion="12" ma:contentTypeDescription="Ein neues Dokument erstellen." ma:contentTypeScope="" ma:versionID="23181957e44fc8b09b22e05cf86e1af9">
  <xsd:schema xmlns:xsd="http://www.w3.org/2001/XMLSchema" xmlns:xs="http://www.w3.org/2001/XMLSchema" xmlns:p="http://schemas.microsoft.com/office/2006/metadata/properties" xmlns:ns2="45872c0e-4533-42c0-a276-a72d455d1051" xmlns:ns3="986007b7-ec90-4f3d-be9b-1313c5839ac1" targetNamespace="http://schemas.microsoft.com/office/2006/metadata/properties" ma:root="true" ma:fieldsID="65d6c462cf1b9a6cd879f6d2f6128eca" ns2:_="" ns3:_="">
    <xsd:import namespace="45872c0e-4533-42c0-a276-a72d455d1051"/>
    <xsd:import namespace="986007b7-ec90-4f3d-be9b-1313c5839a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72c0e-4533-42c0-a276-a72d455d10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007b7-ec90-4f3d-be9b-1313c5839ac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A6A55-C57B-46DF-A6AF-DAD570628B48}">
  <ds:schemaRefs>
    <ds:schemaRef ds:uri="http://schemas.microsoft.com/office/2006/metadata/properties"/>
    <ds:schemaRef ds:uri="986007b7-ec90-4f3d-be9b-1313c5839ac1"/>
    <ds:schemaRef ds:uri="http://purl.org/dc/terms/"/>
    <ds:schemaRef ds:uri="http://schemas.openxmlformats.org/package/2006/metadata/core-properties"/>
    <ds:schemaRef ds:uri="45872c0e-4533-42c0-a276-a72d455d105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20ED74-A88A-4EDE-81A0-F450A2B09B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5C8D7C-10F5-4682-8E8A-EBC83621AA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872c0e-4533-42c0-a276-a72d455d1051"/>
    <ds:schemaRef ds:uri="986007b7-ec90-4f3d-be9b-1313c5839a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Fiplan Hochschule</vt:lpstr>
      <vt:lpstr>Arbeitsdiagramm</vt:lpstr>
      <vt:lpstr>'Fiplan Hochschule'!Druckbereich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Kosok</dc:creator>
  <cp:lastModifiedBy>Dirk Arnold</cp:lastModifiedBy>
  <cp:lastPrinted>2013-11-29T07:45:18Z</cp:lastPrinted>
  <dcterms:created xsi:type="dcterms:W3CDTF">1998-11-18T16:10:24Z</dcterms:created>
  <dcterms:modified xsi:type="dcterms:W3CDTF">2020-07-09T09:35:42Z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0x010100CF68BAACB250274480DF2021CDC00B8D</vt:lpwstr>
  </property>
</Properties>
</file>